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 activeTab="1"/>
  </bookViews>
  <sheets>
    <sheet name="วิทย์" sheetId="1" r:id="rId1"/>
    <sheet name="ทำนุ" sheetId="4" r:id="rId2"/>
  </sheets>
  <definedNames>
    <definedName name="_xlnm.Print_Area" localSheetId="1">ทำนุ!$A$1:$Q$26</definedName>
    <definedName name="_xlnm.Print_Area" localSheetId="0">วิทย์!$A$1:$L$38</definedName>
    <definedName name="_xlnm.Print_Titles" localSheetId="1">ทำนุ!$5:$6</definedName>
    <definedName name="_xlnm.Print_Titles" localSheetId="0">วิทย์!$5:$6</definedName>
  </definedNames>
  <calcPr calcId="144525" calcMode="manual"/>
</workbook>
</file>

<file path=xl/calcChain.xml><?xml version="1.0" encoding="utf-8"?>
<calcChain xmlns="http://schemas.openxmlformats.org/spreadsheetml/2006/main">
  <c r="C18" i="4" l="1"/>
  <c r="G30" i="1" l="1"/>
  <c r="F30" i="1"/>
  <c r="E30" i="1"/>
  <c r="H24" i="1"/>
  <c r="D30" i="1"/>
  <c r="H30" i="1" l="1"/>
  <c r="H7" i="4"/>
  <c r="H9" i="4"/>
  <c r="G18" i="4"/>
  <c r="E18" i="4"/>
  <c r="F18" i="4"/>
  <c r="H12" i="4"/>
  <c r="H14" i="4"/>
  <c r="H15" i="4"/>
  <c r="H16" i="4"/>
  <c r="H17" i="4"/>
  <c r="H11" i="4"/>
  <c r="H10" i="4"/>
  <c r="H18" i="4" s="1"/>
  <c r="D18" i="4"/>
  <c r="H29" i="1"/>
  <c r="H21" i="1"/>
  <c r="H27" i="1"/>
  <c r="H28" i="1"/>
  <c r="H26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8" i="1"/>
  <c r="C30" i="1"/>
  <c r="C13" i="4" l="1"/>
  <c r="C8" i="4"/>
</calcChain>
</file>

<file path=xl/sharedStrings.xml><?xml version="1.0" encoding="utf-8"?>
<sst xmlns="http://schemas.openxmlformats.org/spreadsheetml/2006/main" count="176" uniqueCount="96">
  <si>
    <t>โครงการที่ผ่านการพิจารณาเบื้องต้น</t>
  </si>
  <si>
    <t>ลำดับ</t>
  </si>
  <si>
    <t>ชื่อโครงการ</t>
  </si>
  <si>
    <t>งบประมาณ</t>
  </si>
  <si>
    <t>แผ่นดิน</t>
  </si>
  <si>
    <t>รายได้</t>
  </si>
  <si>
    <t>นักศึกษา</t>
  </si>
  <si>
    <t>บุคลากร</t>
  </si>
  <si>
    <t>บุคคลภายนอก</t>
  </si>
  <si>
    <t>รวม</t>
  </si>
  <si>
    <t>ระดับผลผลิต</t>
  </si>
  <si>
    <t>ระดับผลลัพธ์</t>
  </si>
  <si>
    <t>วัน/เดือน/ปี ดำเนินโครงการ</t>
  </si>
  <si>
    <t>จำนวนผู้เข้าร่วมโครงการ</t>
  </si>
  <si>
    <t>ค่าเป้าหมาย / ตัวชี้วัด</t>
  </si>
  <si>
    <t>(โครงการทำนุบำรุงศิลปวัฒนธรรมและอนุรักษ์สิ่งแวดล้อม)</t>
  </si>
  <si>
    <t>(โครงการพัฒนาคุณภาพการจัดการศึกษา : ผลผลิตวิทย์ฯ)</t>
  </si>
  <si>
    <t>รวมทั้งสิ้น</t>
  </si>
  <si>
    <t>กองพัฒนานักศึกษา</t>
  </si>
  <si>
    <t>โครงการเข้าร่วมสัมมนาโครงการปัจฉิมนิเทศเพื่อเตรียมความพร้อมเข้าสู่อาชีพและสร้างเครือข่ายนักศึกษาทุนการศึกษาเฉลิมราชกุมารี</t>
  </si>
  <si>
    <t>โครงการพัฒนาวงดนตรีลูกทุ่ง มทร.ศรีวิชัย</t>
  </si>
  <si>
    <t>ชื่อผู้รับผิดชอบ/ เบอร์โทร</t>
  </si>
  <si>
    <t>* หมายเหตุ</t>
  </si>
  <si>
    <t>ยกเว้น</t>
  </si>
  <si>
    <t xml:space="preserve">   ซึ่งหน่วยงานในมหาวิทยาลัยเทคโนโลยีราชมงคลศรีวิชัย เป็นผู้เข้าร่วมโครงการ</t>
  </si>
  <si>
    <t>โครงการสืบทอดประเพณีวันลอยกระทง</t>
  </si>
  <si>
    <t>โครงการกิจกรรมวันสำคัญทางศาสนา</t>
  </si>
  <si>
    <t xml:space="preserve">กิจกรรมย่อยที่ 1 เมาลิดสัมพันธ์ มทร.ศรีวิชัย </t>
  </si>
  <si>
    <t>กิจกรรมย่อยที่ 2 หล่อเทียนพรรษา และสมโภชเทียนพรรษา
เนื่องในวันอาสาฬหบูชาและวันเข้าพรรษา</t>
  </si>
  <si>
    <t>โครงการสืบทอดประเพณีและวัฒนธรรมไทย กิจกรรมประเพณีรดน้ำขอพรผู้สูงอายุและประเพรีสงกรานต์</t>
  </si>
  <si>
    <t>โครงการวันไหว้ครูและคนดีราชมงคลศรีวิชัย</t>
  </si>
  <si>
    <t>โครงการเสริมสร้างจิตสาธารณะเพื่อพัฒนาคุณธรรม จริยธรรม 
ระเบียบวินัยนักศึกษา</t>
  </si>
  <si>
    <t>โครงการ 9 ราชมงคลร่วมใจสืบสานวัฒนธรรมไทย ครั้งที่ 11</t>
  </si>
  <si>
    <t>ประจำปี   2562</t>
  </si>
  <si>
    <t xml:space="preserve">          หลีกเลี่ยงการวางแผนกำหนดจัดโครงการในเดือน กันยายน 2562</t>
  </si>
  <si>
    <t>1.เป็นโครงการที่หน่วยงานภายนอกเป็นผู้จัดโครงการ และกำหนดดำเนินการเดือน กันยายน 2562</t>
  </si>
  <si>
    <t>2.เป็นโครงการที่จำเป็นต้องดำเนินการในเดือนกันยายน 2562 เช่น โครงการงานเกษียณ</t>
  </si>
  <si>
    <t xml:space="preserve">    โครงการสำคัญทางศาสนาที่กำหนดในเดือน กันยายน 2562 เป็นต้น</t>
  </si>
  <si>
    <t>โครงการฝึกซ้อมนักกีฬาเข้าร่วมการแข่งขันกีฬามหาวิทยาลัยแห่งประเทศไทย ครั้งที่ 46 รอบคัดเลือก</t>
  </si>
  <si>
    <t>โครงการฝึกซ้อมนักกีฬาเข้าร่วมการแข่งขันกีฬามหาวิทยาลัยแห่งประเทศไทย ครั้งที่ 46 รอบมหกรรม</t>
  </si>
  <si>
    <t>โครงการฝึกซ้อมนักกีฬาเข้าร่วมการแข่งขันกีฬามหาวิทยาลัย เทคโนโลยีราชมงคลแห่งประเทศไทย ครั้งที่ 35</t>
  </si>
  <si>
    <t>โครงการเข้าร่วมสัมมนาโครงการปัจฉิมนิเทศเพื่อเตรียมความพร้อมเข้าสู่อาชีพในพื้นที่และสร้างเครือข่ายผู้รับทุนโครงการทุนอุดมศึกษาเพื่อการพัฒนาจังหวัดชายแดนใต้</t>
  </si>
  <si>
    <t>โครงการนัดพบสถานประกอบการและแนะแนวอาชีพ</t>
  </si>
  <si>
    <t>โครงการกิจกรรมมหาวิทยาลัยสามเหลี่ยมเศรษฐกิจภาคใต้ (IMT-GT)</t>
  </si>
  <si>
    <t>โครงการประกวดโพล์คซองต้านภัยยาเสพติดและประกวดวงดนตรี</t>
  </si>
  <si>
    <t>โครงการพัฒนาวงดนตรีเพื่อการประกวด
และเข้าร่วมการแข่งขันวงดนตรี 9 ราชมงคล ครั้งที่ 7</t>
  </si>
  <si>
    <t>กิจกรรมย่อยที่ 1 พัฒนาวงดนตรีเพื่อการประกวด</t>
  </si>
  <si>
    <t>กิจกรรมย่อยที่ 2 เข้าร่วมการแข่งขันวงดนตรี 9 ราชมงคล ครั้งที่ 7</t>
  </si>
  <si>
    <t>โครงการปฐมพยาบาลเบื้องต้นและการช่วยชีวิตขั้นพื้นฐาน</t>
  </si>
  <si>
    <t>โครงการสถานศึกษาสีขาว ปลอดยาเสพติดและอบายมุข</t>
  </si>
  <si>
    <t>โครงการสัมมนาเชิงปฏิบัติการเพื่อสร้างเครือข่าย
งานกิจกรรมนักศึกษา 9 มทร.</t>
  </si>
  <si>
    <t>โครงการอบรมนักศึกษาวิชาทหารและวินัยจราจร</t>
  </si>
  <si>
    <t>โครงการแข่งขันกีฬามหาวิทยาลัยเทคโนโลยีราชมงคลแห่งประเทศไทย ครั้งที่ 35</t>
  </si>
  <si>
    <t>โครงการแข่งขันกีฬาภายใน มทร.ศรีวิชัย ครั้งที่ 12</t>
  </si>
  <si>
    <t>โครงการแข่งขันกีฬามหาวิทยาลัยแห่งประเทศไทย ครั้งที่ 46 
รอบคัดเลือก</t>
  </si>
  <si>
    <t>โครงการแข่งขันกีฬามหาวิทยาลัยแห่งประเทศไทย ครั้งที่ 46 
รอบมหกรรม</t>
  </si>
  <si>
    <t>ค่าใช้จ่ายสนับสนุนทุนและกิจกรรมนักศึกษา</t>
  </si>
  <si>
    <t>นายนิทัศน์ ขำตรี
095-8749626</t>
  </si>
  <si>
    <t>นายนิทัศน์ ขำตรี
095-8749627</t>
  </si>
  <si>
    <t>นายนิทัศน์ ขำตรี
095-8749628</t>
  </si>
  <si>
    <t>นายซัมพูเด็ง มีนา
083-6560982</t>
  </si>
  <si>
    <t>นางพรกนก  อินทศิริ
081-9908919</t>
  </si>
  <si>
    <t>นางนันท์นภัส  โอภาโส
081-2759490</t>
  </si>
  <si>
    <t>นายราเชนทร์  อาการส
084-5071095</t>
  </si>
  <si>
    <t>นายณัฐวุฒิ  ทองศร
061-9102059</t>
  </si>
  <si>
    <t>นางขนิษฐา  พุธจันทร์
081-5430968</t>
  </si>
  <si>
    <t>โครงการฝึกซ้อมรับพระราชทานปริญญาบัตร (ส่วนกลาง)</t>
  </si>
  <si>
    <t>ต.ค. - พ.ย. 61</t>
  </si>
  <si>
    <r>
      <rPr>
        <sz val="14"/>
        <rFont val="TH SarabunPSK"/>
        <family val="2"/>
      </rPr>
      <t>นางสาวจุฑามาศ  ประดิษฐสาร</t>
    </r>
    <r>
      <rPr>
        <sz val="16"/>
        <rFont val="TH SarabunPSK"/>
        <family val="2"/>
      </rPr>
      <t xml:space="preserve">
097-0435459</t>
    </r>
  </si>
  <si>
    <r>
      <rPr>
        <sz val="14"/>
        <rFont val="TH SarabunPSK"/>
        <family val="2"/>
      </rPr>
      <t>นางสาวสโรชา เรืองกาญจน์</t>
    </r>
    <r>
      <rPr>
        <sz val="16"/>
        <rFont val="TH SarabunPSK"/>
        <family val="2"/>
      </rPr>
      <t xml:space="preserve">
083-6551701</t>
    </r>
  </si>
  <si>
    <r>
      <rPr>
        <sz val="14"/>
        <rFont val="TH SarabunPSK"/>
        <family val="2"/>
      </rPr>
      <t>นางสาวณัฐกาญจน์ จันทร์ศรีบุตร</t>
    </r>
    <r>
      <rPr>
        <sz val="16"/>
        <rFont val="TH SarabunPSK"/>
        <family val="2"/>
      </rPr>
      <t xml:space="preserve">
062-3820588</t>
    </r>
  </si>
  <si>
    <t xml:space="preserve"> - ความพึงพอใจของผู้เข้าร่วมโครงการ ไม่น้อยกว่าร้อยละ 80
 - ความพึงพอใจของผู้เข้าร่วมโครงการต่อประโยชน์ในการเข้าร่วมโครงการ ไม่น้อยกว่า ร้อยละ 80
</t>
  </si>
  <si>
    <t xml:space="preserve"> - ความพึงพอใจของผู้เข้าร่วมโครงการ ไม่น้อยกว่าร้อยละ 80
 - ความพึงพอใจของผู้เข้าร่วมโครงการต่อประโยชน์ในการเข้าร่วมโครงการ ไม่น้อยกว่า ร้อยละ 80</t>
  </si>
  <si>
    <t xml:space="preserve"> - อย่างน้อยร้อยละ 80 ของผู้เข้าร่วมโครงการได้รับวามรู้เพิ่มขึ้น
 - ความพึงพอใจของผู้เข้าร่วมโครงการต่อประโยชน์ในการเข้าร่วมโครงการ ไม่น้อยกว่า ร้อยละ 80</t>
  </si>
  <si>
    <t xml:space="preserve"> - ผู้เข้าร่วมโครงการได้รับความรู้/พัฒนาทัษะเพิ่มขึ้น</t>
  </si>
  <si>
    <t xml:space="preserve"> - ผู้เข้าร่วมโครงการสามารถนำความรู้ไปใช้ประโยชน์ได้อยู่ในระดับมาก</t>
  </si>
  <si>
    <t xml:space="preserve"> - ผู้เข้าร่วมโครงการทุกคนบอกประเด็นความรู้ที่ได้รับอย่างน้อย 1 เรื่อง
 - ความพึงพอใจของผู้เข้าร่วมโครงการต่อประโยชน์ในการเข้าร่วมโครงการ ไม่น้อยกว่า ร้อยละ 80</t>
  </si>
  <si>
    <t xml:space="preserve"> - ความพึงพอใจของผู้รับบริการไม่น้อยกว่าร้อยละ 80
 - ความพึงพอใจของผู้เข้าร่วมโครงการต่อประโยชน์ในการเข้าร่วมโครงการ ไม่น้อยกว่า ร้อยละ 80</t>
  </si>
  <si>
    <t xml:space="preserve"> - ข้อมูลข่าวสารของหน่วยงานได้รับการเผยแพร่ ประชาสัมพันธ์ ทำให้มหาวิทยาลัยเป็นที่รู้จักมากขึ้น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</si>
  <si>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
 - ความพึงพอใจของผู้เข้าร่วมโครงการ ไม่น้อยกว่าร้อยละ 80</t>
  </si>
  <si>
    <t xml:space="preserve"> - ผู้เข้าร่วมโครงการได้รับรางวัลจากการประกวด แข่งขัน อย่างน้อย 1 รางวัล
 - ผู้เข้าร่วมโครงการมีความรู้ความเข้าใจและมีทักษะด้านภาษาและการสื่อสารเพิ่มมากขึ้น</t>
  </si>
  <si>
    <t xml:space="preserve"> - ความพึงพอใจของผู้เข้าร่วมดครงการไม่น้อยกว่าร้อยละ 80
 - บัณฑิตสามารถปฏิบัติตนได้อย่างถูกต้องไม่น้อยกว่าร้อยละ 90</t>
  </si>
  <si>
    <t xml:space="preserve"> - บัณฑิตได้รับความรู้และพัฒนาทักษะในการฝึกซ้อมเพิ่มขึ้น</t>
  </si>
  <si>
    <t xml:space="preserve"> - ผู้เข้าร่วมโครงการทุกคนบอกประเด็นความรู้หรือประสบการณ์ที่ได้รับเพิ่มขึ้นอย่างน้อย 1 เรื่อง
 - ความพึงพอใจของผู้เข้าร่วมโครงการต่อประโยชน์ในการเข้าร่วมโครงการ ไม่น้อยกว่า ร้อยละ 80</t>
  </si>
  <si>
    <t xml:space="preserve"> - ผู้เข้าร่วมโครงการได้รับรางวัลจากการประกวด แข่งขัน อย่างน้อย 1 รางวัล</t>
  </si>
  <si>
    <t xml:space="preserve"> - ความพึงพอใจของผู้เข้าร่วมโครงการ ไม่น้อยกว่าร้อยละ 80</t>
  </si>
  <si>
    <r>
      <rPr>
        <i/>
        <u/>
        <sz val="16"/>
        <color rgb="FFFF0000"/>
        <rFont val="TH SarabunPSK"/>
        <family val="2"/>
      </rPr>
      <t>กิจกรรมย่อยที่ 1</t>
    </r>
    <r>
      <rPr>
        <i/>
        <sz val="16"/>
        <color rgb="FFFF0000"/>
        <rFont val="TH SarabunPSK"/>
        <family val="2"/>
      </rPr>
      <t xml:space="preserve"> ประกวดไฟล์คซองต้านภัยยาเสพติด</t>
    </r>
  </si>
  <si>
    <r>
      <rPr>
        <i/>
        <u/>
        <sz val="16"/>
        <color rgb="FFFF0000"/>
        <rFont val="TH SarabunPSK"/>
        <family val="2"/>
      </rPr>
      <t xml:space="preserve">กิจกรรมย่อยที่ 2 </t>
    </r>
    <r>
      <rPr>
        <i/>
        <sz val="16"/>
        <color rgb="FFFF0000"/>
        <rFont val="TH SarabunPSK"/>
        <family val="2"/>
      </rPr>
      <t>ประกวดวงดนตรี</t>
    </r>
  </si>
  <si>
    <r>
      <rPr>
        <i/>
        <u/>
        <sz val="16"/>
        <color rgb="FFFF0000"/>
        <rFont val="AngsanaUPC"/>
        <family val="1"/>
      </rPr>
      <t>กิจกรรมย่อยที่ 1</t>
    </r>
    <r>
      <rPr>
        <i/>
        <sz val="16"/>
        <color rgb="FFFF0000"/>
        <rFont val="AngsanaUPC"/>
        <family val="1"/>
      </rPr>
      <t xml:space="preserve"> วันไหว้ครู</t>
    </r>
  </si>
  <si>
    <r>
      <rPr>
        <i/>
        <u/>
        <sz val="16"/>
        <color rgb="FFFF0000"/>
        <rFont val="AngsanaUPC"/>
        <family val="1"/>
      </rPr>
      <t>กิจกรรมย่อยที่ 2</t>
    </r>
    <r>
      <rPr>
        <i/>
        <sz val="16"/>
        <color rgb="FFFF0000"/>
        <rFont val="AngsanaUPC"/>
        <family val="1"/>
      </rPr>
      <t xml:space="preserve"> คนดีราชมงคลศรีวิชัย</t>
    </r>
  </si>
  <si>
    <t xml:space="preserve"> - ความพึงพอใจของผู้เข้าร่วมโครงการไม่น้อยกว่าร้อยละ 80
 - บุคลากรสายสนับสนุนเข้าร่วมไม่น้อยกว่า 3 หน่วยงาน</t>
  </si>
  <si>
    <t xml:space="preserve"> - ผู้เข้าร่วมโครงการมีความตระหนักในการทำนุบำรุงศิลปวัฒนธรรมไทยและอนุรักษ์สิ่งแวดล้อม
</t>
  </si>
  <si>
    <t xml:space="preserve"> - ความพึงพอใจของผู้เข้าร่วมโครงการไม่น้อยกว่าร้อยละ 80</t>
  </si>
  <si>
    <t xml:space="preserve"> - อย่างน้อยร้อยละ 80 ของผู้เข้าร่วมโครงการได้รับวามรู้เพิ่มขึ้น
 -  ความพึงพอใจของผู้เข้าร่วมโครงการ ไม่น้อยกว่าร้อยละ 80</t>
  </si>
  <si>
    <t xml:space="preserve"> - ผู้เข้าร่วมโครงการสามารถนำความรู้ไปใช้ประโยชน์ได้อยู่ในระดับมาก
  - ผู้เข้าร่วมโครงการได้รับความรู้/พัฒนาทักษะเพิ่มขึ้น   </t>
  </si>
  <si>
    <t xml:space="preserve"> - ความพึงพอใจของผู้เข้าร่วมโครงการไม่น้อยกว่าร้อยละ 80
 - มีกิจกรรมแลกเปลี่ยนศิลปวัฒนธรรม อย่างน้อย 1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</si>
</sst>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mmm\ yy"/>
    <numFmt numFmtId="188" formatCode="."/>
    <numFmt numFmtId="189" formatCode="_-* #,##0_-;\-* #,##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 New"/>
      <family val="1"/>
    </font>
    <font>
      <u/>
      <sz val="10"/>
      <color indexed="12"/>
      <name val="Arial"/>
      <family val="2"/>
    </font>
    <font>
      <sz val="14"/>
      <name val="Cordia New"/>
      <family val="2"/>
    </font>
    <font>
      <sz val="16"/>
      <name val="Angsana New"/>
      <family val="1"/>
    </font>
    <font>
      <sz val="10"/>
      <name val="Arial"/>
      <family val="2"/>
    </font>
    <font>
      <b/>
      <sz val="16"/>
      <name val="Angsana New"/>
      <family val="1"/>
    </font>
    <font>
      <sz val="16"/>
      <name val="AngsanaUPC"/>
      <family val="1"/>
    </font>
    <font>
      <b/>
      <sz val="16"/>
      <name val="AngsanaUPC"/>
      <family val="1"/>
    </font>
    <font>
      <b/>
      <u/>
      <sz val="16"/>
      <name val="AngsanaUPC"/>
      <family val="1"/>
    </font>
    <font>
      <b/>
      <sz val="20"/>
      <name val="AngsanaUPC"/>
      <family val="1"/>
    </font>
    <font>
      <sz val="16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/>
      <sz val="16"/>
      <name val="TH SarabunPSK"/>
      <family val="2"/>
    </font>
    <font>
      <i/>
      <sz val="16"/>
      <color rgb="FFFF0000"/>
      <name val="TH SarabunPSK"/>
      <family val="2"/>
    </font>
    <font>
      <i/>
      <u/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i/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6"/>
      <color rgb="FFFF0000"/>
      <name val="AngsanaUPC"/>
      <family val="1"/>
    </font>
    <font>
      <i/>
      <u/>
      <sz val="16"/>
      <color rgb="FFFF0000"/>
      <name val="AngsanaUPC"/>
      <family val="1"/>
    </font>
    <font>
      <b/>
      <sz val="16"/>
      <color rgb="FFFF0000"/>
      <name val="Angsana New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ill="0"/>
    <xf numFmtId="0" fontId="4" fillId="0" borderId="0"/>
    <xf numFmtId="0" fontId="4" fillId="0" borderId="0"/>
    <xf numFmtId="0" fontId="2" fillId="0" borderId="0"/>
    <xf numFmtId="0" fontId="6" fillId="0" borderId="0"/>
  </cellStyleXfs>
  <cellXfs count="125">
    <xf numFmtId="0" fontId="0" fillId="0" borderId="0" xfId="0"/>
    <xf numFmtId="41" fontId="5" fillId="0" borderId="1" xfId="1" applyNumberFormat="1" applyFont="1" applyBorder="1" applyAlignment="1">
      <alignment vertical="top"/>
    </xf>
    <xf numFmtId="188" fontId="5" fillId="0" borderId="1" xfId="12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/>
    </xf>
    <xf numFmtId="41" fontId="8" fillId="0" borderId="1" xfId="4" applyNumberFormat="1" applyFont="1" applyBorder="1" applyAlignment="1">
      <alignment horizontal="center" vertical="top"/>
    </xf>
    <xf numFmtId="0" fontId="8" fillId="0" borderId="1" xfId="12" applyFont="1" applyFill="1" applyBorder="1" applyAlignment="1">
      <alignment horizontal="left" vertical="top" wrapText="1"/>
    </xf>
    <xf numFmtId="41" fontId="8" fillId="0" borderId="1" xfId="4" applyNumberFormat="1" applyFont="1" applyFill="1" applyBorder="1" applyAlignment="1">
      <alignment horizontal="center" vertical="top" wrapText="1"/>
    </xf>
    <xf numFmtId="188" fontId="8" fillId="0" borderId="1" xfId="0" applyNumberFormat="1" applyFont="1" applyBorder="1" applyAlignment="1">
      <alignment horizontal="center" vertical="top" wrapText="1"/>
    </xf>
    <xf numFmtId="49" fontId="5" fillId="0" borderId="6" xfId="4" applyNumberFormat="1" applyFont="1" applyBorder="1" applyAlignment="1">
      <alignment horizontal="left" vertical="top" wrapText="1"/>
    </xf>
    <xf numFmtId="49" fontId="5" fillId="0" borderId="6" xfId="4" applyNumberFormat="1" applyFont="1" applyFill="1" applyBorder="1" applyAlignment="1">
      <alignment horizontal="left" vertical="top" wrapText="1"/>
    </xf>
    <xf numFmtId="41" fontId="8" fillId="2" borderId="1" xfId="4" applyNumberFormat="1" applyFont="1" applyFill="1" applyBorder="1" applyAlignment="1">
      <alignment horizontal="center" vertical="top" wrapText="1"/>
    </xf>
    <xf numFmtId="41" fontId="7" fillId="0" borderId="1" xfId="4" applyNumberFormat="1" applyFont="1" applyFill="1" applyBorder="1" applyAlignment="1">
      <alignment horizontal="center" vertical="center" wrapText="1"/>
    </xf>
    <xf numFmtId="49" fontId="5" fillId="0" borderId="1" xfId="11" applyNumberFormat="1" applyFont="1" applyBorder="1" applyAlignment="1">
      <alignment horizontal="left" vertical="top" wrapText="1"/>
    </xf>
    <xf numFmtId="41" fontId="7" fillId="0" borderId="2" xfId="1" applyNumberFormat="1" applyFont="1" applyBorder="1" applyAlignment="1">
      <alignment horizontal="center" vertical="top"/>
    </xf>
    <xf numFmtId="41" fontId="5" fillId="0" borderId="5" xfId="4" applyNumberFormat="1" applyFont="1" applyFill="1" applyBorder="1" applyAlignment="1">
      <alignment horizontal="center" vertical="top" wrapText="1"/>
    </xf>
    <xf numFmtId="41" fontId="5" fillId="0" borderId="1" xfId="4" applyNumberFormat="1" applyFont="1" applyBorder="1" applyAlignment="1">
      <alignment vertical="top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189" fontId="9" fillId="0" borderId="1" xfId="1" applyNumberFormat="1" applyFont="1" applyBorder="1" applyAlignment="1">
      <alignment horizontal="center" vertical="top"/>
    </xf>
    <xf numFmtId="17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/>
    <xf numFmtId="189" fontId="9" fillId="0" borderId="1" xfId="1" applyNumberFormat="1" applyFont="1" applyBorder="1" applyAlignment="1">
      <alignment horizontal="center" vertical="center"/>
    </xf>
    <xf numFmtId="0" fontId="8" fillId="0" borderId="1" xfId="0" applyFont="1" applyBorder="1"/>
    <xf numFmtId="0" fontId="10" fillId="0" borderId="0" xfId="0" applyFont="1"/>
    <xf numFmtId="0" fontId="9" fillId="3" borderId="1" xfId="0" applyFont="1" applyFill="1" applyBorder="1" applyAlignment="1">
      <alignment horizontal="center" vertical="center"/>
    </xf>
    <xf numFmtId="189" fontId="8" fillId="0" borderId="1" xfId="1" applyNumberFormat="1" applyFont="1" applyBorder="1" applyAlignment="1">
      <alignment horizontal="center" vertical="top"/>
    </xf>
    <xf numFmtId="17" fontId="8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17" fontId="8" fillId="0" borderId="2" xfId="0" applyNumberFormat="1" applyFont="1" applyBorder="1" applyAlignment="1">
      <alignment horizontal="center" vertical="top"/>
    </xf>
    <xf numFmtId="17" fontId="8" fillId="0" borderId="1" xfId="0" applyNumberFormat="1" applyFont="1" applyFill="1" applyBorder="1" applyAlignment="1">
      <alignment horizontal="center" vertical="top"/>
    </xf>
    <xf numFmtId="0" fontId="12" fillId="0" borderId="0" xfId="0" applyFont="1"/>
    <xf numFmtId="0" fontId="9" fillId="0" borderId="6" xfId="0" applyFont="1" applyBorder="1" applyAlignment="1">
      <alignment horizontal="center" vertical="center" wrapText="1"/>
    </xf>
    <xf numFmtId="188" fontId="8" fillId="0" borderId="2" xfId="0" applyNumberFormat="1" applyFont="1" applyBorder="1" applyAlignment="1">
      <alignment horizontal="center" vertical="top" wrapText="1"/>
    </xf>
    <xf numFmtId="188" fontId="8" fillId="0" borderId="7" xfId="0" applyNumberFormat="1" applyFont="1" applyBorder="1" applyAlignment="1">
      <alignment horizontal="center" vertical="top" wrapText="1"/>
    </xf>
    <xf numFmtId="188" fontId="8" fillId="0" borderId="3" xfId="0" applyNumberFormat="1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3" fillId="0" borderId="0" xfId="0" applyFont="1" applyAlignment="1">
      <alignment horizontal="center" vertical="center"/>
    </xf>
    <xf numFmtId="188" fontId="13" fillId="5" borderId="1" xfId="0" applyNumberFormat="1" applyFont="1" applyFill="1" applyBorder="1" applyAlignment="1">
      <alignment horizontal="center" vertical="top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88" fontId="14" fillId="0" borderId="2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vertical="top" wrapText="1"/>
    </xf>
    <xf numFmtId="41" fontId="14" fillId="0" borderId="1" xfId="4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right" vertical="top"/>
    </xf>
    <xf numFmtId="189" fontId="13" fillId="0" borderId="1" xfId="1" applyNumberFormat="1" applyFont="1" applyBorder="1" applyAlignment="1">
      <alignment horizontal="center" vertical="top"/>
    </xf>
    <xf numFmtId="17" fontId="14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188" fontId="14" fillId="0" borderId="7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188" fontId="14" fillId="0" borderId="3" xfId="0" applyNumberFormat="1" applyFont="1" applyBorder="1" applyAlignment="1">
      <alignment horizontal="center" vertical="top"/>
    </xf>
    <xf numFmtId="0" fontId="14" fillId="0" borderId="1" xfId="0" applyNumberFormat="1" applyFont="1" applyBorder="1" applyAlignment="1">
      <alignment horizontal="left" vertical="top" wrapText="1"/>
    </xf>
    <xf numFmtId="41" fontId="14" fillId="0" borderId="1" xfId="4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/>
    </xf>
    <xf numFmtId="188" fontId="14" fillId="0" borderId="1" xfId="0" applyNumberFormat="1" applyFont="1" applyBorder="1" applyAlignment="1">
      <alignment horizontal="center" vertical="top"/>
    </xf>
    <xf numFmtId="41" fontId="14" fillId="0" borderId="1" xfId="4" applyNumberFormat="1" applyFont="1" applyBorder="1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17" fontId="14" fillId="2" borderId="1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49" fontId="14" fillId="0" borderId="6" xfId="4" applyNumberFormat="1" applyFont="1" applyFill="1" applyBorder="1" applyAlignment="1">
      <alignment horizontal="left" vertical="top"/>
    </xf>
    <xf numFmtId="0" fontId="14" fillId="0" borderId="0" xfId="0" applyFont="1" applyBorder="1"/>
    <xf numFmtId="0" fontId="14" fillId="2" borderId="2" xfId="12" applyFont="1" applyFill="1" applyBorder="1" applyAlignment="1">
      <alignment horizontal="left" vertical="top" wrapText="1"/>
    </xf>
    <xf numFmtId="41" fontId="14" fillId="0" borderId="5" xfId="4" applyNumberFormat="1" applyFont="1" applyFill="1" applyBorder="1" applyAlignment="1">
      <alignment horizontal="center" vertical="top" wrapText="1"/>
    </xf>
    <xf numFmtId="41" fontId="14" fillId="0" borderId="2" xfId="4" applyNumberFormat="1" applyFont="1" applyFill="1" applyBorder="1" applyAlignment="1">
      <alignment horizontal="center" vertical="top" wrapText="1"/>
    </xf>
    <xf numFmtId="49" fontId="14" fillId="2" borderId="6" xfId="4" applyNumberFormat="1" applyFont="1" applyFill="1" applyBorder="1" applyAlignment="1">
      <alignment horizontal="left" vertical="top"/>
    </xf>
    <xf numFmtId="0" fontId="14" fillId="2" borderId="1" xfId="12" applyFont="1" applyFill="1" applyBorder="1" applyAlignment="1">
      <alignment horizontal="left" vertical="top" wrapText="1"/>
    </xf>
    <xf numFmtId="17" fontId="14" fillId="2" borderId="2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right" vertical="top"/>
    </xf>
    <xf numFmtId="49" fontId="14" fillId="2" borderId="6" xfId="4" applyNumberFormat="1" applyFont="1" applyFill="1" applyBorder="1" applyAlignment="1">
      <alignment horizontal="left" vertical="top" wrapText="1"/>
    </xf>
    <xf numFmtId="189" fontId="14" fillId="0" borderId="1" xfId="1" applyNumberFormat="1" applyFont="1" applyBorder="1" applyAlignment="1">
      <alignment horizontal="right" vertical="top"/>
    </xf>
    <xf numFmtId="0" fontId="13" fillId="4" borderId="4" xfId="12" applyFont="1" applyFill="1" applyBorder="1" applyAlignment="1">
      <alignment horizontal="left" vertical="top" wrapText="1"/>
    </xf>
    <xf numFmtId="0" fontId="13" fillId="4" borderId="8" xfId="12" applyFont="1" applyFill="1" applyBorder="1" applyAlignment="1">
      <alignment horizontal="left" vertical="top" wrapText="1"/>
    </xf>
    <xf numFmtId="0" fontId="13" fillId="4" borderId="9" xfId="12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>
      <alignment horizontal="left" vertical="top" wrapText="1"/>
    </xf>
    <xf numFmtId="41" fontId="14" fillId="0" borderId="1" xfId="1" applyNumberFormat="1" applyFont="1" applyFill="1" applyBorder="1" applyAlignment="1">
      <alignment horizontal="center" vertical="top" wrapText="1"/>
    </xf>
    <xf numFmtId="0" fontId="14" fillId="0" borderId="1" xfId="1" applyNumberFormat="1" applyFont="1" applyFill="1" applyBorder="1" applyAlignment="1">
      <alignment horizontal="left" vertical="top" wrapText="1"/>
    </xf>
    <xf numFmtId="0" fontId="14" fillId="0" borderId="5" xfId="12" applyNumberFormat="1" applyFont="1" applyFill="1" applyBorder="1" applyAlignment="1">
      <alignment horizontal="left" vertical="top" wrapText="1"/>
    </xf>
    <xf numFmtId="41" fontId="14" fillId="0" borderId="5" xfId="1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41" fontId="13" fillId="0" borderId="1" xfId="4" applyNumberFormat="1" applyFont="1" applyFill="1" applyBorder="1" applyAlignment="1">
      <alignment horizontal="center" vertical="center" wrapText="1"/>
    </xf>
    <xf numFmtId="189" fontId="14" fillId="0" borderId="1" xfId="1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189" fontId="13" fillId="0" borderId="1" xfId="1" applyNumberFormat="1" applyFont="1" applyBorder="1" applyAlignment="1">
      <alignment horizontal="center" vertical="center"/>
    </xf>
    <xf numFmtId="0" fontId="14" fillId="0" borderId="1" xfId="0" applyFont="1" applyBorder="1"/>
    <xf numFmtId="187" fontId="14" fillId="0" borderId="6" xfId="0" applyNumberFormat="1" applyFont="1" applyFill="1" applyBorder="1" applyAlignment="1">
      <alignment horizontal="left" vertical="top"/>
    </xf>
    <xf numFmtId="188" fontId="14" fillId="0" borderId="0" xfId="0" applyNumberFormat="1" applyFont="1" applyAlignment="1">
      <alignment horizontal="center" vertical="top"/>
    </xf>
    <xf numFmtId="0" fontId="16" fillId="0" borderId="0" xfId="0" applyFont="1"/>
    <xf numFmtId="188" fontId="14" fillId="0" borderId="1" xfId="0" applyNumberFormat="1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vertical="top"/>
    </xf>
    <xf numFmtId="41" fontId="17" fillId="0" borderId="1" xfId="4" applyNumberFormat="1" applyFont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right" vertical="top"/>
    </xf>
    <xf numFmtId="189" fontId="19" fillId="0" borderId="1" xfId="1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17" fontId="20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17" fillId="0" borderId="1" xfId="0" applyNumberFormat="1" applyFont="1" applyBorder="1" applyAlignment="1">
      <alignment vertical="top" wrapText="1"/>
    </xf>
    <xf numFmtId="0" fontId="21" fillId="0" borderId="1" xfId="12" applyFont="1" applyFill="1" applyBorder="1" applyAlignment="1">
      <alignment horizontal="left" vertical="top" wrapText="1"/>
    </xf>
    <xf numFmtId="41" fontId="21" fillId="0" borderId="1" xfId="4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189" fontId="23" fillId="0" borderId="1" xfId="1" applyNumberFormat="1" applyFont="1" applyBorder="1" applyAlignment="1">
      <alignment horizontal="center" vertical="top"/>
    </xf>
    <xf numFmtId="189" fontId="22" fillId="0" borderId="1" xfId="1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left" vertical="top" wrapText="1"/>
    </xf>
    <xf numFmtId="17" fontId="23" fillId="0" borderId="3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41" fontId="25" fillId="0" borderId="1" xfId="1" applyNumberFormat="1" applyFont="1" applyBorder="1" applyAlignment="1">
      <alignment vertical="top"/>
    </xf>
    <xf numFmtId="17" fontId="23" fillId="0" borderId="1" xfId="0" applyNumberFormat="1" applyFont="1" applyBorder="1" applyAlignment="1">
      <alignment horizontal="center" vertical="top"/>
    </xf>
    <xf numFmtId="41" fontId="21" fillId="2" borderId="1" xfId="4" applyNumberFormat="1" applyFont="1" applyFill="1" applyBorder="1" applyAlignment="1">
      <alignment horizontal="center" vertical="top" wrapText="1"/>
    </xf>
  </cellXfs>
  <cellStyles count="13">
    <cellStyle name="Comma" xfId="1" builtinId="3"/>
    <cellStyle name="Comma 2" xfId="4"/>
    <cellStyle name="Comma 3" xfId="5"/>
    <cellStyle name="Comma 4" xfId="6"/>
    <cellStyle name="Comma 5" xfId="3"/>
    <cellStyle name="Hyperlink 2" xfId="7"/>
    <cellStyle name="Normal" xfId="0" builtinId="0"/>
    <cellStyle name="Normal 2" xfId="8"/>
    <cellStyle name="Normal 2 2" xfId="11"/>
    <cellStyle name="Normal 3" xfId="2"/>
    <cellStyle name="Normal 6" xfId="9"/>
    <cellStyle name="ปกติ_โครงการงานบริการวิชาการแก่ชุมชน 2547 3" xfId="10"/>
    <cellStyle name="ปกติ_สรุปทำน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0" zoomScaleNormal="70" zoomScaleSheetLayoutView="70" workbookViewId="0">
      <selection activeCell="B11" sqref="B11:L12"/>
    </sheetView>
  </sheetViews>
  <sheetFormatPr defaultColWidth="9" defaultRowHeight="20.100000000000001" customHeight="1" x14ac:dyDescent="0.35"/>
  <cols>
    <col min="1" max="1" width="5.125" style="102" customWidth="1"/>
    <col min="2" max="2" width="58" style="48" customWidth="1"/>
    <col min="3" max="4" width="10.75" style="48" customWidth="1"/>
    <col min="5" max="6" width="10.125" style="48" customWidth="1"/>
    <col min="7" max="7" width="13.875" style="48" bestFit="1" customWidth="1"/>
    <col min="8" max="8" width="10.125" style="48" customWidth="1"/>
    <col min="9" max="10" width="25.75" style="48" customWidth="1"/>
    <col min="11" max="11" width="14.375" style="48" customWidth="1"/>
    <col min="12" max="12" width="25.375" style="48" bestFit="1" customWidth="1"/>
    <col min="13" max="13" width="31.125" style="48" customWidth="1"/>
    <col min="14" max="16384" width="9" style="48"/>
  </cols>
  <sheetData>
    <row r="1" spans="1:13" ht="29.25" customHeight="1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</row>
    <row r="2" spans="1:13" ht="23.25" customHeight="1" x14ac:dyDescent="0.35">
      <c r="A2" s="46" t="s">
        <v>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9"/>
    </row>
    <row r="3" spans="1:13" ht="24.75" customHeight="1" x14ac:dyDescent="0.35">
      <c r="A3" s="46" t="s">
        <v>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9"/>
    </row>
    <row r="4" spans="1:13" ht="32.25" customHeight="1" x14ac:dyDescent="0.35">
      <c r="A4" s="46" t="s">
        <v>16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9"/>
    </row>
    <row r="5" spans="1:13" ht="32.25" customHeight="1" x14ac:dyDescent="0.35">
      <c r="A5" s="50" t="s">
        <v>1</v>
      </c>
      <c r="B5" s="51" t="s">
        <v>2</v>
      </c>
      <c r="C5" s="51" t="s">
        <v>3</v>
      </c>
      <c r="D5" s="51"/>
      <c r="E5" s="51" t="s">
        <v>13</v>
      </c>
      <c r="F5" s="51"/>
      <c r="G5" s="51"/>
      <c r="H5" s="51"/>
      <c r="I5" s="51" t="s">
        <v>14</v>
      </c>
      <c r="J5" s="51"/>
      <c r="K5" s="52" t="s">
        <v>12</v>
      </c>
      <c r="L5" s="52" t="s">
        <v>21</v>
      </c>
      <c r="M5" s="53"/>
    </row>
    <row r="6" spans="1:13" ht="36.75" customHeight="1" x14ac:dyDescent="0.35">
      <c r="A6" s="50"/>
      <c r="B6" s="51"/>
      <c r="C6" s="54" t="s">
        <v>4</v>
      </c>
      <c r="D6" s="54" t="s">
        <v>5</v>
      </c>
      <c r="E6" s="54" t="s">
        <v>6</v>
      </c>
      <c r="F6" s="54" t="s">
        <v>7</v>
      </c>
      <c r="G6" s="54" t="s">
        <v>8</v>
      </c>
      <c r="H6" s="54" t="s">
        <v>9</v>
      </c>
      <c r="I6" s="54" t="s">
        <v>10</v>
      </c>
      <c r="J6" s="54" t="s">
        <v>11</v>
      </c>
      <c r="K6" s="52"/>
      <c r="L6" s="52"/>
      <c r="M6" s="53"/>
    </row>
    <row r="7" spans="1:13" ht="36.75" customHeight="1" x14ac:dyDescent="0.35">
      <c r="A7" s="55">
        <v>1</v>
      </c>
      <c r="B7" s="56" t="s">
        <v>44</v>
      </c>
      <c r="C7" s="57">
        <v>87200</v>
      </c>
      <c r="D7" s="58"/>
      <c r="E7" s="59"/>
      <c r="F7" s="59"/>
      <c r="G7" s="59"/>
      <c r="H7" s="60"/>
      <c r="I7" s="58"/>
      <c r="J7" s="58"/>
      <c r="K7" s="61"/>
      <c r="L7" s="62"/>
      <c r="M7" s="63"/>
    </row>
    <row r="8" spans="1:13" ht="147" x14ac:dyDescent="0.35">
      <c r="A8" s="64"/>
      <c r="B8" s="105" t="s">
        <v>86</v>
      </c>
      <c r="C8" s="106">
        <v>35500</v>
      </c>
      <c r="D8" s="107"/>
      <c r="E8" s="108">
        <v>200</v>
      </c>
      <c r="F8" s="108"/>
      <c r="G8" s="108"/>
      <c r="H8" s="109">
        <f>SUM(E8:G8)</f>
        <v>200</v>
      </c>
      <c r="I8" s="110" t="s">
        <v>71</v>
      </c>
      <c r="J8" s="110" t="s">
        <v>74</v>
      </c>
      <c r="K8" s="111">
        <v>22586</v>
      </c>
      <c r="L8" s="112" t="s">
        <v>57</v>
      </c>
      <c r="M8" s="63"/>
    </row>
    <row r="9" spans="1:13" ht="126" x14ac:dyDescent="0.35">
      <c r="A9" s="67"/>
      <c r="B9" s="113" t="s">
        <v>87</v>
      </c>
      <c r="C9" s="106">
        <v>51700</v>
      </c>
      <c r="D9" s="107"/>
      <c r="E9" s="108">
        <v>200</v>
      </c>
      <c r="F9" s="108"/>
      <c r="G9" s="108"/>
      <c r="H9" s="109">
        <f t="shared" ref="H9:H24" si="0">SUM(E9:G9)</f>
        <v>200</v>
      </c>
      <c r="I9" s="110" t="s">
        <v>72</v>
      </c>
      <c r="J9" s="110" t="s">
        <v>74</v>
      </c>
      <c r="K9" s="111">
        <v>22859</v>
      </c>
      <c r="L9" s="112" t="s">
        <v>58</v>
      </c>
      <c r="M9" s="63"/>
    </row>
    <row r="10" spans="1:13" ht="48.75" customHeight="1" x14ac:dyDescent="0.35">
      <c r="A10" s="55">
        <v>2</v>
      </c>
      <c r="B10" s="68" t="s">
        <v>45</v>
      </c>
      <c r="C10" s="69">
        <v>122400</v>
      </c>
      <c r="D10" s="58"/>
      <c r="E10" s="59"/>
      <c r="F10" s="59"/>
      <c r="G10" s="59"/>
      <c r="H10" s="60">
        <f t="shared" si="0"/>
        <v>0</v>
      </c>
      <c r="I10" s="70"/>
      <c r="J10" s="70"/>
      <c r="K10" s="66"/>
      <c r="L10" s="62"/>
      <c r="M10" s="63"/>
    </row>
    <row r="11" spans="1:13" ht="147" x14ac:dyDescent="0.35">
      <c r="A11" s="64"/>
      <c r="B11" s="113" t="s">
        <v>46</v>
      </c>
      <c r="C11" s="106">
        <v>19800</v>
      </c>
      <c r="D11" s="107"/>
      <c r="E11" s="108">
        <v>11</v>
      </c>
      <c r="F11" s="108"/>
      <c r="G11" s="108"/>
      <c r="H11" s="109">
        <f t="shared" si="0"/>
        <v>11</v>
      </c>
      <c r="I11" s="110" t="s">
        <v>73</v>
      </c>
      <c r="J11" s="110" t="s">
        <v>75</v>
      </c>
      <c r="K11" s="111">
        <v>22647</v>
      </c>
      <c r="L11" s="112" t="s">
        <v>58</v>
      </c>
      <c r="M11" s="63"/>
    </row>
    <row r="12" spans="1:13" ht="147" x14ac:dyDescent="0.35">
      <c r="A12" s="67"/>
      <c r="B12" s="113" t="s">
        <v>47</v>
      </c>
      <c r="C12" s="106">
        <v>102600</v>
      </c>
      <c r="D12" s="107"/>
      <c r="E12" s="108">
        <v>15</v>
      </c>
      <c r="F12" s="108">
        <v>1</v>
      </c>
      <c r="G12" s="108"/>
      <c r="H12" s="109">
        <f t="shared" si="0"/>
        <v>16</v>
      </c>
      <c r="I12" s="110" t="s">
        <v>71</v>
      </c>
      <c r="J12" s="110" t="s">
        <v>74</v>
      </c>
      <c r="K12" s="111">
        <v>22678</v>
      </c>
      <c r="L12" s="112" t="s">
        <v>59</v>
      </c>
      <c r="M12" s="63"/>
    </row>
    <row r="13" spans="1:13" ht="147" x14ac:dyDescent="0.35">
      <c r="A13" s="71">
        <v>3</v>
      </c>
      <c r="B13" s="56" t="s">
        <v>48</v>
      </c>
      <c r="C13" s="72">
        <v>25200</v>
      </c>
      <c r="D13" s="58"/>
      <c r="E13" s="59">
        <v>30</v>
      </c>
      <c r="F13" s="59">
        <v>15</v>
      </c>
      <c r="G13" s="59"/>
      <c r="H13" s="60">
        <f t="shared" si="0"/>
        <v>45</v>
      </c>
      <c r="I13" s="65" t="s">
        <v>73</v>
      </c>
      <c r="J13" s="65" t="s">
        <v>75</v>
      </c>
      <c r="K13" s="61">
        <v>22737</v>
      </c>
      <c r="L13" s="66" t="s">
        <v>60</v>
      </c>
      <c r="M13" s="63"/>
    </row>
    <row r="14" spans="1:13" ht="147" x14ac:dyDescent="0.35">
      <c r="A14" s="71">
        <v>4</v>
      </c>
      <c r="B14" s="56" t="s">
        <v>49</v>
      </c>
      <c r="C14" s="72">
        <v>134700</v>
      </c>
      <c r="D14" s="58"/>
      <c r="E14" s="59">
        <v>50</v>
      </c>
      <c r="F14" s="59">
        <v>27</v>
      </c>
      <c r="G14" s="59"/>
      <c r="H14" s="60">
        <f t="shared" si="0"/>
        <v>77</v>
      </c>
      <c r="I14" s="65" t="s">
        <v>73</v>
      </c>
      <c r="J14" s="65" t="s">
        <v>75</v>
      </c>
      <c r="K14" s="61">
        <v>22737</v>
      </c>
      <c r="L14" s="66" t="s">
        <v>60</v>
      </c>
      <c r="M14" s="63"/>
    </row>
    <row r="15" spans="1:13" ht="147" x14ac:dyDescent="0.35">
      <c r="A15" s="71">
        <v>5</v>
      </c>
      <c r="B15" s="56" t="s">
        <v>50</v>
      </c>
      <c r="C15" s="72">
        <v>74200</v>
      </c>
      <c r="D15" s="58"/>
      <c r="E15" s="59">
        <v>2</v>
      </c>
      <c r="F15" s="59">
        <v>10</v>
      </c>
      <c r="G15" s="59"/>
      <c r="H15" s="60">
        <f t="shared" si="0"/>
        <v>12</v>
      </c>
      <c r="I15" s="65" t="s">
        <v>76</v>
      </c>
      <c r="J15" s="65" t="s">
        <v>75</v>
      </c>
      <c r="K15" s="61">
        <v>22767</v>
      </c>
      <c r="L15" s="66" t="s">
        <v>61</v>
      </c>
      <c r="M15" s="63"/>
    </row>
    <row r="16" spans="1:13" ht="147" x14ac:dyDescent="0.35">
      <c r="A16" s="71">
        <v>6</v>
      </c>
      <c r="B16" s="56" t="s">
        <v>51</v>
      </c>
      <c r="C16" s="72">
        <v>26300</v>
      </c>
      <c r="D16" s="58"/>
      <c r="E16" s="59">
        <v>100</v>
      </c>
      <c r="F16" s="59"/>
      <c r="G16" s="59"/>
      <c r="H16" s="60">
        <f t="shared" si="0"/>
        <v>100</v>
      </c>
      <c r="I16" s="65" t="s">
        <v>73</v>
      </c>
      <c r="J16" s="65" t="s">
        <v>75</v>
      </c>
      <c r="K16" s="61">
        <v>22859</v>
      </c>
      <c r="L16" s="66" t="s">
        <v>62</v>
      </c>
      <c r="M16" s="63"/>
    </row>
    <row r="17" spans="1:13" s="77" customFormat="1" ht="147" x14ac:dyDescent="0.35">
      <c r="A17" s="71">
        <v>7</v>
      </c>
      <c r="B17" s="73" t="s">
        <v>38</v>
      </c>
      <c r="C17" s="69"/>
      <c r="D17" s="57">
        <v>200000</v>
      </c>
      <c r="E17" s="59">
        <v>104</v>
      </c>
      <c r="F17" s="59">
        <v>16</v>
      </c>
      <c r="G17" s="59"/>
      <c r="H17" s="60">
        <f t="shared" si="0"/>
        <v>120</v>
      </c>
      <c r="I17" s="65" t="s">
        <v>73</v>
      </c>
      <c r="J17" s="65" t="s">
        <v>75</v>
      </c>
      <c r="K17" s="74">
        <v>22555</v>
      </c>
      <c r="L17" s="75" t="s">
        <v>68</v>
      </c>
      <c r="M17" s="76"/>
    </row>
    <row r="18" spans="1:13" s="77" customFormat="1" ht="147" x14ac:dyDescent="0.35">
      <c r="A18" s="71">
        <v>8</v>
      </c>
      <c r="B18" s="78" t="s">
        <v>39</v>
      </c>
      <c r="C18" s="79"/>
      <c r="D18" s="80">
        <v>100000</v>
      </c>
      <c r="E18" s="59">
        <v>47</v>
      </c>
      <c r="F18" s="59">
        <v>11</v>
      </c>
      <c r="G18" s="59"/>
      <c r="H18" s="60">
        <f t="shared" si="0"/>
        <v>58</v>
      </c>
      <c r="I18" s="65" t="s">
        <v>73</v>
      </c>
      <c r="J18" s="65" t="s">
        <v>75</v>
      </c>
      <c r="K18" s="74">
        <v>22616</v>
      </c>
      <c r="L18" s="75" t="s">
        <v>68</v>
      </c>
      <c r="M18" s="81"/>
    </row>
    <row r="19" spans="1:13" s="77" customFormat="1" ht="147" x14ac:dyDescent="0.35">
      <c r="A19" s="71">
        <v>9</v>
      </c>
      <c r="B19" s="82" t="s">
        <v>40</v>
      </c>
      <c r="C19" s="80"/>
      <c r="D19" s="69">
        <v>500000</v>
      </c>
      <c r="E19" s="59">
        <v>29</v>
      </c>
      <c r="F19" s="59">
        <v>170</v>
      </c>
      <c r="G19" s="59"/>
      <c r="H19" s="60">
        <f t="shared" si="0"/>
        <v>199</v>
      </c>
      <c r="I19" s="65" t="s">
        <v>73</v>
      </c>
      <c r="J19" s="65" t="s">
        <v>75</v>
      </c>
      <c r="K19" s="83">
        <v>22647</v>
      </c>
      <c r="L19" s="75" t="s">
        <v>68</v>
      </c>
      <c r="M19" s="81"/>
    </row>
    <row r="20" spans="1:13" s="77" customFormat="1" ht="147" x14ac:dyDescent="0.35">
      <c r="A20" s="71">
        <v>10</v>
      </c>
      <c r="B20" s="82" t="s">
        <v>41</v>
      </c>
      <c r="C20" s="69"/>
      <c r="D20" s="69">
        <v>30000</v>
      </c>
      <c r="E20" s="59">
        <v>10</v>
      </c>
      <c r="F20" s="59">
        <v>2</v>
      </c>
      <c r="G20" s="59"/>
      <c r="H20" s="60">
        <f t="shared" si="0"/>
        <v>12</v>
      </c>
      <c r="I20" s="65" t="s">
        <v>73</v>
      </c>
      <c r="J20" s="65" t="s">
        <v>75</v>
      </c>
      <c r="K20" s="74">
        <v>22678</v>
      </c>
      <c r="L20" s="75" t="s">
        <v>63</v>
      </c>
      <c r="M20" s="81"/>
    </row>
    <row r="21" spans="1:13" s="77" customFormat="1" ht="126" x14ac:dyDescent="0.35">
      <c r="A21" s="71">
        <v>11</v>
      </c>
      <c r="B21" s="82" t="s">
        <v>42</v>
      </c>
      <c r="C21" s="69"/>
      <c r="D21" s="69">
        <v>100000</v>
      </c>
      <c r="E21" s="59">
        <v>500</v>
      </c>
      <c r="F21" s="59">
        <v>20</v>
      </c>
      <c r="G21" s="59">
        <v>480</v>
      </c>
      <c r="H21" s="60">
        <f>SUM(E21:G21)</f>
        <v>1000</v>
      </c>
      <c r="I21" s="73" t="s">
        <v>77</v>
      </c>
      <c r="J21" s="73" t="s">
        <v>78</v>
      </c>
      <c r="K21" s="74">
        <v>22737</v>
      </c>
      <c r="L21" s="75" t="s">
        <v>63</v>
      </c>
      <c r="M21" s="81"/>
    </row>
    <row r="22" spans="1:13" s="77" customFormat="1" ht="147" x14ac:dyDescent="0.35">
      <c r="A22" s="71">
        <v>12</v>
      </c>
      <c r="B22" s="82" t="s">
        <v>19</v>
      </c>
      <c r="C22" s="69"/>
      <c r="D22" s="69">
        <v>30000</v>
      </c>
      <c r="E22" s="59">
        <v>10</v>
      </c>
      <c r="F22" s="59">
        <v>2</v>
      </c>
      <c r="G22" s="84"/>
      <c r="H22" s="60">
        <f t="shared" si="0"/>
        <v>12</v>
      </c>
      <c r="I22" s="65" t="s">
        <v>73</v>
      </c>
      <c r="J22" s="65" t="s">
        <v>75</v>
      </c>
      <c r="K22" s="74">
        <v>22828</v>
      </c>
      <c r="L22" s="75" t="s">
        <v>63</v>
      </c>
      <c r="M22" s="81"/>
    </row>
    <row r="23" spans="1:13" s="77" customFormat="1" ht="126" x14ac:dyDescent="0.35">
      <c r="A23" s="71">
        <v>13</v>
      </c>
      <c r="B23" s="82" t="s">
        <v>43</v>
      </c>
      <c r="C23" s="69"/>
      <c r="D23" s="69">
        <v>600000</v>
      </c>
      <c r="E23" s="59">
        <v>65</v>
      </c>
      <c r="F23" s="59">
        <v>22</v>
      </c>
      <c r="G23" s="84"/>
      <c r="H23" s="60">
        <f t="shared" si="0"/>
        <v>87</v>
      </c>
      <c r="I23" s="73" t="s">
        <v>79</v>
      </c>
      <c r="J23" s="73" t="s">
        <v>80</v>
      </c>
      <c r="K23" s="74">
        <v>22828</v>
      </c>
      <c r="L23" s="75" t="s">
        <v>69</v>
      </c>
      <c r="M23" s="85"/>
    </row>
    <row r="24" spans="1:13" s="77" customFormat="1" ht="105" x14ac:dyDescent="0.35">
      <c r="A24" s="71">
        <v>14</v>
      </c>
      <c r="B24" s="82" t="s">
        <v>66</v>
      </c>
      <c r="C24" s="69"/>
      <c r="D24" s="69">
        <v>200000</v>
      </c>
      <c r="E24" s="86">
        <v>2200</v>
      </c>
      <c r="F24" s="59">
        <v>500</v>
      </c>
      <c r="G24" s="84"/>
      <c r="H24" s="60">
        <f t="shared" si="0"/>
        <v>2700</v>
      </c>
      <c r="I24" s="73" t="s">
        <v>81</v>
      </c>
      <c r="J24" s="73" t="s">
        <v>82</v>
      </c>
      <c r="K24" s="74">
        <v>22890</v>
      </c>
      <c r="L24" s="75" t="s">
        <v>70</v>
      </c>
      <c r="M24" s="85"/>
    </row>
    <row r="25" spans="1:13" s="77" customFormat="1" ht="21" x14ac:dyDescent="0.35">
      <c r="A25" s="71"/>
      <c r="B25" s="87" t="s">
        <v>56</v>
      </c>
      <c r="C25" s="88"/>
      <c r="D25" s="88"/>
      <c r="E25" s="88"/>
      <c r="F25" s="88"/>
      <c r="G25" s="88"/>
      <c r="H25" s="88"/>
      <c r="I25" s="88"/>
      <c r="J25" s="88"/>
      <c r="K25" s="88"/>
      <c r="L25" s="89"/>
      <c r="M25" s="85"/>
    </row>
    <row r="26" spans="1:13" s="77" customFormat="1" ht="147" x14ac:dyDescent="0.35">
      <c r="A26" s="104">
        <v>1</v>
      </c>
      <c r="B26" s="90" t="s">
        <v>54</v>
      </c>
      <c r="C26" s="91">
        <v>700000</v>
      </c>
      <c r="D26" s="69"/>
      <c r="E26" s="59">
        <v>104</v>
      </c>
      <c r="F26" s="59">
        <v>26</v>
      </c>
      <c r="G26" s="84"/>
      <c r="H26" s="60">
        <f>SUM(E26:G26)</f>
        <v>130</v>
      </c>
      <c r="I26" s="73" t="s">
        <v>83</v>
      </c>
      <c r="J26" s="73" t="s">
        <v>84</v>
      </c>
      <c r="K26" s="74">
        <v>22586</v>
      </c>
      <c r="L26" s="75" t="s">
        <v>68</v>
      </c>
      <c r="M26" s="85"/>
    </row>
    <row r="27" spans="1:13" s="77" customFormat="1" ht="147" x14ac:dyDescent="0.35">
      <c r="A27" s="104">
        <v>2</v>
      </c>
      <c r="B27" s="92" t="s">
        <v>55</v>
      </c>
      <c r="C27" s="91">
        <v>790000</v>
      </c>
      <c r="D27" s="69"/>
      <c r="E27" s="59">
        <v>47</v>
      </c>
      <c r="F27" s="59">
        <v>21</v>
      </c>
      <c r="G27" s="84"/>
      <c r="H27" s="60">
        <f t="shared" ref="H27:H28" si="1">SUM(E27:G27)</f>
        <v>68</v>
      </c>
      <c r="I27" s="73" t="s">
        <v>83</v>
      </c>
      <c r="J27" s="73" t="s">
        <v>84</v>
      </c>
      <c r="K27" s="74">
        <v>22647</v>
      </c>
      <c r="L27" s="75" t="s">
        <v>68</v>
      </c>
      <c r="M27" s="85"/>
    </row>
    <row r="28" spans="1:13" s="77" customFormat="1" ht="147" x14ac:dyDescent="0.35">
      <c r="A28" s="104">
        <v>3</v>
      </c>
      <c r="B28" s="93" t="s">
        <v>52</v>
      </c>
      <c r="C28" s="94">
        <v>1400000</v>
      </c>
      <c r="D28" s="69"/>
      <c r="E28" s="59">
        <v>170</v>
      </c>
      <c r="F28" s="59">
        <v>21</v>
      </c>
      <c r="G28" s="84"/>
      <c r="H28" s="60">
        <f t="shared" si="1"/>
        <v>191</v>
      </c>
      <c r="I28" s="73" t="s">
        <v>83</v>
      </c>
      <c r="J28" s="73" t="s">
        <v>84</v>
      </c>
      <c r="K28" s="74">
        <v>22678</v>
      </c>
      <c r="L28" s="75" t="s">
        <v>68</v>
      </c>
      <c r="M28" s="85"/>
    </row>
    <row r="29" spans="1:13" s="77" customFormat="1" ht="42" x14ac:dyDescent="0.35">
      <c r="A29" s="104">
        <v>4</v>
      </c>
      <c r="B29" s="93" t="s">
        <v>53</v>
      </c>
      <c r="C29" s="94">
        <v>1200000</v>
      </c>
      <c r="D29" s="69"/>
      <c r="E29" s="86">
        <v>1500</v>
      </c>
      <c r="F29" s="59">
        <v>41</v>
      </c>
      <c r="G29" s="59">
        <v>200</v>
      </c>
      <c r="H29" s="60">
        <f>SUM(E29:G29)</f>
        <v>1741</v>
      </c>
      <c r="I29" s="65" t="s">
        <v>85</v>
      </c>
      <c r="J29" s="65" t="s">
        <v>74</v>
      </c>
      <c r="K29" s="74">
        <v>22828</v>
      </c>
      <c r="L29" s="75" t="s">
        <v>68</v>
      </c>
      <c r="M29" s="85"/>
    </row>
    <row r="30" spans="1:13" ht="26.25" customHeight="1" x14ac:dyDescent="0.35">
      <c r="A30" s="71"/>
      <c r="B30" s="95" t="s">
        <v>17</v>
      </c>
      <c r="C30" s="96">
        <f>SUM(C7,C10,C13:C16,C26:C29)</f>
        <v>4560000</v>
      </c>
      <c r="D30" s="96">
        <f>SUM(D17:D24)</f>
        <v>1760000</v>
      </c>
      <c r="E30" s="97">
        <f>SUM(E7:E29)</f>
        <v>5394</v>
      </c>
      <c r="F30" s="98">
        <f>SUM(F7:F29)</f>
        <v>905</v>
      </c>
      <c r="G30" s="98">
        <f>SUM(G7:G29)</f>
        <v>680</v>
      </c>
      <c r="H30" s="99">
        <f>SUM(E30:G30)</f>
        <v>6979</v>
      </c>
      <c r="I30" s="100"/>
      <c r="J30" s="100"/>
      <c r="K30" s="100"/>
      <c r="L30" s="100"/>
      <c r="M30" s="101"/>
    </row>
    <row r="32" spans="1:13" ht="20.100000000000001" customHeight="1" x14ac:dyDescent="0.35">
      <c r="B32" s="103" t="s">
        <v>22</v>
      </c>
      <c r="C32" s="77"/>
      <c r="D32" s="77"/>
    </row>
    <row r="33" spans="2:4" ht="20.100000000000001" customHeight="1" x14ac:dyDescent="0.35">
      <c r="B33" s="48" t="s">
        <v>34</v>
      </c>
      <c r="C33" s="77"/>
      <c r="D33" s="77"/>
    </row>
    <row r="34" spans="2:4" ht="20.100000000000001" customHeight="1" x14ac:dyDescent="0.35">
      <c r="B34" s="103" t="s">
        <v>23</v>
      </c>
      <c r="C34" s="77"/>
      <c r="D34" s="77"/>
    </row>
    <row r="35" spans="2:4" ht="20.100000000000001" customHeight="1" x14ac:dyDescent="0.35">
      <c r="B35" s="48" t="s">
        <v>35</v>
      </c>
      <c r="C35" s="77"/>
      <c r="D35" s="77"/>
    </row>
    <row r="36" spans="2:4" ht="20.100000000000001" customHeight="1" x14ac:dyDescent="0.35">
      <c r="B36" s="48" t="s">
        <v>24</v>
      </c>
      <c r="C36" s="77"/>
      <c r="D36" s="77"/>
    </row>
    <row r="37" spans="2:4" ht="20.100000000000001" customHeight="1" x14ac:dyDescent="0.35">
      <c r="B37" s="48" t="s">
        <v>36</v>
      </c>
      <c r="C37" s="77"/>
      <c r="D37" s="77"/>
    </row>
    <row r="38" spans="2:4" ht="20.100000000000001" customHeight="1" x14ac:dyDescent="0.35">
      <c r="B38" s="48" t="s">
        <v>37</v>
      </c>
      <c r="C38" s="77"/>
      <c r="D38" s="77"/>
    </row>
  </sheetData>
  <mergeCells count="15">
    <mergeCell ref="M5:M6"/>
    <mergeCell ref="C5:D5"/>
    <mergeCell ref="E5:H5"/>
    <mergeCell ref="A5:A6"/>
    <mergeCell ref="B5:B6"/>
    <mergeCell ref="I5:J5"/>
    <mergeCell ref="K5:K6"/>
    <mergeCell ref="B25:L25"/>
    <mergeCell ref="A7:A9"/>
    <mergeCell ref="A10:A12"/>
    <mergeCell ref="L5:L6"/>
    <mergeCell ref="A1:L1"/>
    <mergeCell ref="A2:L2"/>
    <mergeCell ref="A3:L3"/>
    <mergeCell ref="A4:L4"/>
  </mergeCells>
  <pageMargins left="0.23622047244094491" right="0.19685039370078741" top="0.39370078740157483" bottom="0.15748031496062992" header="0.31496062992125984" footer="0.31496062992125984"/>
  <pageSetup paperSize="9" scale="61" orientation="landscape" r:id="rId1"/>
  <rowBreaks count="4" manualBreakCount="4">
    <brk id="12" max="11" man="1"/>
    <brk id="17" max="11" man="1"/>
    <brk id="22" max="11" man="1"/>
    <brk id="27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view="pageBreakPreview" topLeftCell="A13" zoomScale="70" zoomScaleNormal="100" zoomScaleSheetLayoutView="70" workbookViewId="0">
      <selection activeCell="A3" sqref="A3:M3"/>
    </sheetView>
  </sheetViews>
  <sheetFormatPr defaultColWidth="9" defaultRowHeight="20.100000000000001" customHeight="1" x14ac:dyDescent="0.5"/>
  <cols>
    <col min="1" max="1" width="5.125" style="16" customWidth="1"/>
    <col min="2" max="2" width="58" style="16" customWidth="1"/>
    <col min="3" max="4" width="10.75" style="16" customWidth="1"/>
    <col min="5" max="5" width="10.125" style="16" bestFit="1" customWidth="1"/>
    <col min="6" max="6" width="9.125" style="16" bestFit="1" customWidth="1"/>
    <col min="7" max="7" width="13.875" style="16" customWidth="1"/>
    <col min="8" max="8" width="10.125" style="16" customWidth="1"/>
    <col min="9" max="10" width="25.75" style="16" customWidth="1"/>
    <col min="11" max="11" width="14.375" style="16" customWidth="1"/>
    <col min="12" max="12" width="22.75" style="16" customWidth="1"/>
    <col min="13" max="13" width="23" style="16" customWidth="1"/>
    <col min="14" max="16384" width="9" style="16"/>
  </cols>
  <sheetData>
    <row r="1" spans="1:13" ht="29.25" customHeight="1" x14ac:dyDescent="0.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5.5" customHeight="1" x14ac:dyDescent="0.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33.75" customHeight="1" x14ac:dyDescent="0.5">
      <c r="A3" s="42" t="s">
        <v>18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42.75" customHeight="1" x14ac:dyDescent="0.5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2.25" customHeight="1" x14ac:dyDescent="0.5">
      <c r="A5" s="43" t="s">
        <v>1</v>
      </c>
      <c r="B5" s="43" t="s">
        <v>2</v>
      </c>
      <c r="C5" s="43" t="s">
        <v>3</v>
      </c>
      <c r="D5" s="43"/>
      <c r="E5" s="43" t="s">
        <v>13</v>
      </c>
      <c r="F5" s="43"/>
      <c r="G5" s="43"/>
      <c r="H5" s="43"/>
      <c r="I5" s="43" t="s">
        <v>14</v>
      </c>
      <c r="J5" s="43"/>
      <c r="K5" s="44" t="s">
        <v>12</v>
      </c>
      <c r="L5" s="41" t="s">
        <v>21</v>
      </c>
      <c r="M5" s="37"/>
    </row>
    <row r="6" spans="1:13" ht="36.75" customHeight="1" x14ac:dyDescent="0.5">
      <c r="A6" s="43"/>
      <c r="B6" s="43"/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45"/>
      <c r="L6" s="41"/>
      <c r="M6" s="37"/>
    </row>
    <row r="7" spans="1:13" ht="116.25" x14ac:dyDescent="0.5">
      <c r="A7" s="7">
        <v>1</v>
      </c>
      <c r="B7" s="3" t="s">
        <v>25</v>
      </c>
      <c r="C7" s="4">
        <v>153500</v>
      </c>
      <c r="D7" s="18"/>
      <c r="E7" s="30">
        <v>500</v>
      </c>
      <c r="F7" s="30">
        <v>45</v>
      </c>
      <c r="G7" s="30">
        <v>45</v>
      </c>
      <c r="H7" s="19">
        <f>SUM(E7:G7)</f>
        <v>590</v>
      </c>
      <c r="I7" s="23" t="s">
        <v>90</v>
      </c>
      <c r="J7" s="23" t="s">
        <v>91</v>
      </c>
      <c r="K7" s="31">
        <v>22586</v>
      </c>
      <c r="L7" s="24" t="s">
        <v>64</v>
      </c>
      <c r="M7" s="22"/>
    </row>
    <row r="8" spans="1:13" ht="36.75" customHeight="1" x14ac:dyDescent="0.5">
      <c r="A8" s="38">
        <v>2</v>
      </c>
      <c r="B8" s="5" t="s">
        <v>26</v>
      </c>
      <c r="C8" s="6">
        <f>SUM(C9:C10)</f>
        <v>230000</v>
      </c>
      <c r="D8" s="18"/>
      <c r="E8" s="30"/>
      <c r="F8" s="30"/>
      <c r="G8" s="30"/>
      <c r="H8" s="19"/>
      <c r="I8" s="18"/>
      <c r="J8" s="18"/>
      <c r="K8" s="32"/>
      <c r="L8" s="21"/>
      <c r="M8" s="22"/>
    </row>
    <row r="9" spans="1:13" ht="116.25" x14ac:dyDescent="0.5">
      <c r="A9" s="39"/>
      <c r="B9" s="114" t="s">
        <v>27</v>
      </c>
      <c r="C9" s="115">
        <v>100000</v>
      </c>
      <c r="D9" s="116"/>
      <c r="E9" s="117">
        <v>300</v>
      </c>
      <c r="F9" s="117">
        <v>20</v>
      </c>
      <c r="G9" s="117">
        <v>180</v>
      </c>
      <c r="H9" s="118">
        <f>SUM(E9:G9)</f>
        <v>500</v>
      </c>
      <c r="I9" s="119" t="s">
        <v>92</v>
      </c>
      <c r="J9" s="119" t="s">
        <v>91</v>
      </c>
      <c r="K9" s="120">
        <v>22798</v>
      </c>
      <c r="L9" s="121" t="s">
        <v>60</v>
      </c>
      <c r="M9" s="22"/>
    </row>
    <row r="10" spans="1:13" ht="116.25" x14ac:dyDescent="0.5">
      <c r="A10" s="40"/>
      <c r="B10" s="114" t="s">
        <v>28</v>
      </c>
      <c r="C10" s="115">
        <v>130000</v>
      </c>
      <c r="D10" s="116"/>
      <c r="E10" s="117">
        <v>500</v>
      </c>
      <c r="F10" s="117">
        <v>40</v>
      </c>
      <c r="G10" s="117"/>
      <c r="H10" s="118">
        <f>SUM(E10:G10)</f>
        <v>540</v>
      </c>
      <c r="I10" s="119" t="s">
        <v>90</v>
      </c>
      <c r="J10" s="119" t="s">
        <v>91</v>
      </c>
      <c r="K10" s="120">
        <v>22828</v>
      </c>
      <c r="L10" s="121" t="s">
        <v>65</v>
      </c>
      <c r="M10" s="22"/>
    </row>
    <row r="11" spans="1:13" ht="116.25" x14ac:dyDescent="0.5">
      <c r="A11" s="7">
        <v>3</v>
      </c>
      <c r="B11" s="5" t="s">
        <v>29</v>
      </c>
      <c r="C11" s="6">
        <v>100000</v>
      </c>
      <c r="D11" s="18"/>
      <c r="E11" s="30">
        <v>200</v>
      </c>
      <c r="F11" s="30">
        <v>50</v>
      </c>
      <c r="G11" s="30"/>
      <c r="H11" s="19">
        <f>SUM(E11:G11)</f>
        <v>250</v>
      </c>
      <c r="I11" s="23" t="s">
        <v>90</v>
      </c>
      <c r="J11" s="23" t="s">
        <v>91</v>
      </c>
      <c r="K11" s="31">
        <v>22737</v>
      </c>
      <c r="L11" s="24" t="s">
        <v>61</v>
      </c>
      <c r="M11" s="22"/>
    </row>
    <row r="12" spans="1:13" ht="116.25" x14ac:dyDescent="0.5">
      <c r="A12" s="7">
        <v>4</v>
      </c>
      <c r="B12" s="5" t="s">
        <v>20</v>
      </c>
      <c r="C12" s="6">
        <v>49000</v>
      </c>
      <c r="D12" s="18"/>
      <c r="E12" s="30">
        <v>25</v>
      </c>
      <c r="F12" s="30"/>
      <c r="G12" s="30"/>
      <c r="H12" s="19">
        <f t="shared" ref="H12:H16" si="0">SUM(E12:G12)</f>
        <v>25</v>
      </c>
      <c r="I12" s="23" t="s">
        <v>92</v>
      </c>
      <c r="J12" s="23" t="s">
        <v>91</v>
      </c>
      <c r="K12" s="20">
        <v>22767</v>
      </c>
      <c r="L12" s="24" t="s">
        <v>57</v>
      </c>
      <c r="M12" s="22"/>
    </row>
    <row r="13" spans="1:13" ht="23.25" x14ac:dyDescent="0.5">
      <c r="A13" s="38">
        <v>5</v>
      </c>
      <c r="B13" s="5" t="s">
        <v>30</v>
      </c>
      <c r="C13" s="6">
        <f>SUM(C14:C15)</f>
        <v>94600</v>
      </c>
      <c r="D13" s="1"/>
      <c r="E13" s="30"/>
      <c r="F13" s="30"/>
      <c r="G13" s="30"/>
      <c r="H13" s="19"/>
      <c r="I13" s="23"/>
      <c r="J13" s="23"/>
      <c r="K13" s="33"/>
      <c r="L13" s="33"/>
      <c r="M13" s="8"/>
    </row>
    <row r="14" spans="1:13" ht="116.25" x14ac:dyDescent="0.5">
      <c r="A14" s="39"/>
      <c r="B14" s="114" t="s">
        <v>88</v>
      </c>
      <c r="C14" s="115">
        <v>65000</v>
      </c>
      <c r="D14" s="122"/>
      <c r="E14" s="117">
        <v>500</v>
      </c>
      <c r="F14" s="117"/>
      <c r="G14" s="117"/>
      <c r="H14" s="118">
        <f t="shared" si="0"/>
        <v>500</v>
      </c>
      <c r="I14" s="119" t="s">
        <v>92</v>
      </c>
      <c r="J14" s="119" t="s">
        <v>91</v>
      </c>
      <c r="K14" s="123">
        <v>22798</v>
      </c>
      <c r="L14" s="121" t="s">
        <v>62</v>
      </c>
      <c r="M14" s="9"/>
    </row>
    <row r="15" spans="1:13" ht="116.25" x14ac:dyDescent="0.5">
      <c r="A15" s="40"/>
      <c r="B15" s="114" t="s">
        <v>89</v>
      </c>
      <c r="C15" s="124">
        <v>29600</v>
      </c>
      <c r="D15" s="122"/>
      <c r="E15" s="117">
        <v>300</v>
      </c>
      <c r="F15" s="117"/>
      <c r="G15" s="117"/>
      <c r="H15" s="118">
        <f t="shared" si="0"/>
        <v>300</v>
      </c>
      <c r="I15" s="119" t="s">
        <v>92</v>
      </c>
      <c r="J15" s="119" t="s">
        <v>91</v>
      </c>
      <c r="K15" s="123">
        <v>22798</v>
      </c>
      <c r="L15" s="121" t="s">
        <v>62</v>
      </c>
      <c r="M15" s="9"/>
    </row>
    <row r="16" spans="1:13" ht="116.25" x14ac:dyDescent="0.5">
      <c r="A16" s="7">
        <v>6</v>
      </c>
      <c r="B16" s="5" t="s">
        <v>31</v>
      </c>
      <c r="C16" s="10">
        <v>25600</v>
      </c>
      <c r="D16" s="13"/>
      <c r="E16" s="30">
        <v>100</v>
      </c>
      <c r="F16" s="30"/>
      <c r="G16" s="30"/>
      <c r="H16" s="19">
        <f t="shared" si="0"/>
        <v>100</v>
      </c>
      <c r="I16" s="23" t="s">
        <v>93</v>
      </c>
      <c r="J16" s="23" t="s">
        <v>94</v>
      </c>
      <c r="K16" s="34">
        <v>22828</v>
      </c>
      <c r="L16" s="24" t="s">
        <v>62</v>
      </c>
      <c r="M16" s="9"/>
    </row>
    <row r="17" spans="1:13" ht="116.25" x14ac:dyDescent="0.5">
      <c r="A17" s="2">
        <v>7</v>
      </c>
      <c r="B17" s="12" t="s">
        <v>32</v>
      </c>
      <c r="C17" s="14"/>
      <c r="D17" s="15">
        <v>200000</v>
      </c>
      <c r="E17" s="30">
        <v>50</v>
      </c>
      <c r="F17" s="30">
        <v>11</v>
      </c>
      <c r="G17" s="30"/>
      <c r="H17" s="19">
        <f>SUM(E17:G17)</f>
        <v>61</v>
      </c>
      <c r="I17" s="23" t="s">
        <v>95</v>
      </c>
      <c r="J17" s="23" t="s">
        <v>91</v>
      </c>
      <c r="K17" s="35" t="s">
        <v>67</v>
      </c>
      <c r="L17" s="24" t="s">
        <v>64</v>
      </c>
      <c r="M17" s="9"/>
    </row>
    <row r="18" spans="1:13" ht="29.25" customHeight="1" x14ac:dyDescent="0.5">
      <c r="A18" s="27"/>
      <c r="B18" s="17" t="s">
        <v>17</v>
      </c>
      <c r="C18" s="11">
        <f>SUM(C7,C8,C11,C12,C13,C16)</f>
        <v>652700</v>
      </c>
      <c r="D18" s="11">
        <f t="shared" ref="C18:H18" si="1">SUM(D7:D17)</f>
        <v>200000</v>
      </c>
      <c r="E18" s="26">
        <f t="shared" si="1"/>
        <v>2475</v>
      </c>
      <c r="F18" s="26">
        <f t="shared" si="1"/>
        <v>166</v>
      </c>
      <c r="G18" s="26">
        <f t="shared" si="1"/>
        <v>225</v>
      </c>
      <c r="H18" s="26">
        <f t="shared" si="1"/>
        <v>2866</v>
      </c>
      <c r="I18" s="27"/>
      <c r="J18" s="27"/>
      <c r="K18" s="27"/>
      <c r="L18" s="27"/>
      <c r="M18" s="9"/>
    </row>
    <row r="19" spans="1:13" ht="20.100000000000001" customHeight="1" x14ac:dyDescent="0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ht="23.25" x14ac:dyDescent="0.5">
      <c r="A20" s="25"/>
      <c r="B20" s="28" t="s">
        <v>22</v>
      </c>
      <c r="C20" s="25"/>
      <c r="D20" s="25"/>
      <c r="E20" s="36"/>
      <c r="F20" s="36"/>
      <c r="G20" s="36"/>
      <c r="H20" s="36"/>
      <c r="I20" s="36"/>
      <c r="J20" s="25"/>
      <c r="K20" s="25"/>
      <c r="L20" s="25"/>
      <c r="M20" s="25"/>
    </row>
    <row r="21" spans="1:13" ht="20.100000000000001" customHeight="1" x14ac:dyDescent="0.5">
      <c r="A21" s="25"/>
      <c r="B21" s="16" t="s">
        <v>34</v>
      </c>
      <c r="C21" s="25"/>
      <c r="D21" s="25"/>
      <c r="E21" s="36"/>
      <c r="F21" s="36"/>
      <c r="G21" s="36"/>
      <c r="H21" s="36"/>
      <c r="I21" s="36"/>
      <c r="J21" s="25"/>
      <c r="K21" s="25"/>
      <c r="L21" s="25"/>
      <c r="M21" s="25"/>
    </row>
    <row r="22" spans="1:13" ht="20.100000000000001" customHeight="1" x14ac:dyDescent="0.5">
      <c r="A22" s="25"/>
      <c r="B22" s="28" t="s">
        <v>23</v>
      </c>
      <c r="C22" s="25"/>
      <c r="D22" s="25"/>
      <c r="E22" s="36"/>
      <c r="F22" s="36"/>
      <c r="G22" s="36"/>
      <c r="H22" s="36"/>
      <c r="I22" s="36"/>
      <c r="J22" s="25"/>
      <c r="K22" s="25"/>
      <c r="L22" s="25"/>
      <c r="M22" s="25"/>
    </row>
    <row r="23" spans="1:13" ht="20.100000000000001" customHeight="1" x14ac:dyDescent="0.5">
      <c r="A23" s="25"/>
      <c r="B23" s="16" t="s">
        <v>35</v>
      </c>
      <c r="C23" s="25"/>
      <c r="D23" s="25"/>
      <c r="E23" s="36"/>
      <c r="F23" s="36"/>
      <c r="G23" s="36"/>
      <c r="H23" s="36"/>
      <c r="I23" s="36"/>
      <c r="J23" s="25"/>
      <c r="K23" s="25"/>
      <c r="L23" s="25"/>
      <c r="M23" s="25"/>
    </row>
    <row r="24" spans="1:13" ht="20.100000000000001" customHeight="1" x14ac:dyDescent="0.5">
      <c r="A24" s="25"/>
      <c r="B24" s="16" t="s">
        <v>24</v>
      </c>
      <c r="C24" s="25"/>
      <c r="D24" s="25"/>
      <c r="E24" s="36"/>
      <c r="F24" s="36"/>
      <c r="G24" s="36"/>
      <c r="H24" s="36"/>
      <c r="I24" s="36"/>
      <c r="J24" s="25"/>
      <c r="K24" s="25"/>
      <c r="L24" s="25"/>
      <c r="M24" s="25"/>
    </row>
    <row r="25" spans="1:13" ht="20.100000000000001" customHeight="1" x14ac:dyDescent="0.5">
      <c r="A25" s="25"/>
      <c r="B25" s="16" t="s">
        <v>36</v>
      </c>
      <c r="C25" s="25"/>
      <c r="D25" s="25"/>
      <c r="E25" s="36"/>
      <c r="F25" s="36"/>
      <c r="G25" s="36"/>
      <c r="H25" s="36"/>
      <c r="I25" s="36"/>
      <c r="J25" s="25"/>
      <c r="K25" s="25"/>
      <c r="L25" s="25"/>
      <c r="M25" s="25"/>
    </row>
    <row r="26" spans="1:13" ht="20.100000000000001" customHeight="1" x14ac:dyDescent="0.5">
      <c r="B26" s="16" t="s">
        <v>37</v>
      </c>
      <c r="C26" s="25"/>
      <c r="D26" s="25"/>
      <c r="E26" s="36"/>
      <c r="F26" s="36"/>
      <c r="G26" s="36"/>
      <c r="H26" s="36"/>
      <c r="I26" s="36"/>
    </row>
  </sheetData>
  <mergeCells count="14">
    <mergeCell ref="A8:A10"/>
    <mergeCell ref="A13:A15"/>
    <mergeCell ref="L5:L6"/>
    <mergeCell ref="M5:M6"/>
    <mergeCell ref="A1:M1"/>
    <mergeCell ref="A2:M2"/>
    <mergeCell ref="A3:M3"/>
    <mergeCell ref="A4:M4"/>
    <mergeCell ref="A5:A6"/>
    <mergeCell ref="B5:B6"/>
    <mergeCell ref="C5:D5"/>
    <mergeCell ref="E5:H5"/>
    <mergeCell ref="I5:J5"/>
    <mergeCell ref="K5:K6"/>
  </mergeCells>
  <pageMargins left="0.31496062992125984" right="0.19685039370078741" top="0.27559055118110237" bottom="0.74803149606299213" header="0.31496062992125984" footer="0.31496062992125984"/>
  <pageSetup paperSize="9" scale="61" orientation="landscape" r:id="rId1"/>
  <rowBreaks count="1" manualBreakCount="1">
    <brk id="10" max="16" man="1"/>
  </rowBreaks>
  <colBreaks count="2" manualBreakCount="2">
    <brk id="12" max="25" man="1"/>
    <brk id="1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วิทย์</vt:lpstr>
      <vt:lpstr>ทำนุ</vt:lpstr>
      <vt:lpstr>ทำนุ!Print_Area</vt:lpstr>
      <vt:lpstr>วิทย์!Print_Area</vt:lpstr>
      <vt:lpstr>ทำนุ!Print_Titles</vt:lpstr>
      <vt:lpstr>วิทย์!Print_Titles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2018-09-21T02:27:34Z</cp:lastPrinted>
  <dcterms:created xsi:type="dcterms:W3CDTF">2017-09-04T04:20:38Z</dcterms:created>
  <dcterms:modified xsi:type="dcterms:W3CDTF">2018-09-26T08:44:28Z</dcterms:modified>
</cp:coreProperties>
</file>